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ustaff\home\bgj\Windesk\"/>
    </mc:Choice>
  </mc:AlternateContent>
  <xr:revisionPtr revIDLastSave="0" documentId="8_{F437E233-23C5-4EB9-B2C6-C6408DCB2BD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2" l="1"/>
  <c r="G24" i="2"/>
  <c r="F24" i="2"/>
  <c r="E24" i="2"/>
  <c r="D24" i="2"/>
  <c r="H16" i="2"/>
  <c r="G16" i="2"/>
  <c r="F16" i="2"/>
  <c r="E16" i="2"/>
  <c r="D16" i="2"/>
  <c r="F25" i="3"/>
  <c r="E25" i="3"/>
  <c r="F16" i="3"/>
  <c r="E16" i="3"/>
  <c r="I25" i="3"/>
  <c r="H25" i="3"/>
  <c r="G25" i="3"/>
  <c r="I16" i="3"/>
  <c r="H16" i="3"/>
  <c r="G16" i="3"/>
  <c r="X30" i="1"/>
  <c r="W30" i="1"/>
  <c r="V30" i="1"/>
  <c r="U30" i="1"/>
  <c r="T30" i="1"/>
  <c r="S30" i="1"/>
  <c r="R30" i="1"/>
  <c r="Q30" i="1"/>
  <c r="O30" i="1"/>
  <c r="N30" i="1"/>
  <c r="M30" i="1"/>
  <c r="L30" i="1"/>
  <c r="K30" i="1"/>
  <c r="J30" i="1"/>
  <c r="I30" i="1"/>
  <c r="G30" i="1"/>
  <c r="F30" i="1"/>
  <c r="D33" i="1" l="1"/>
  <c r="D34" i="1" s="1"/>
  <c r="I24" i="2"/>
  <c r="I16" i="2"/>
  <c r="H9" i="1" l="1"/>
  <c r="J9" i="1" s="1"/>
  <c r="L9" i="1" s="1"/>
  <c r="N9" i="1" s="1"/>
  <c r="Q9" i="1" s="1"/>
  <c r="S9" i="1" s="1"/>
  <c r="U9" i="1" s="1"/>
  <c r="W9" i="1" s="1"/>
</calcChain>
</file>

<file path=xl/sharedStrings.xml><?xml version="1.0" encoding="utf-8"?>
<sst xmlns="http://schemas.openxmlformats.org/spreadsheetml/2006/main" count="113" uniqueCount="77">
  <si>
    <t xml:space="preserve">                                      Ingående saldo</t>
  </si>
  <si>
    <t>Period</t>
  </si>
  <si>
    <t>MEDL.AVG</t>
  </si>
  <si>
    <t>STYRELSE KOSTN</t>
  </si>
  <si>
    <t>AKTIVITET</t>
  </si>
  <si>
    <t>MATERIAL</t>
  </si>
  <si>
    <t>ADMINISTRATION</t>
  </si>
  <si>
    <t>ÅRSAVGIFT</t>
  </si>
  <si>
    <t xml:space="preserve">Ver. </t>
  </si>
  <si>
    <t>Dag</t>
  </si>
  <si>
    <t>Typ av händelse</t>
  </si>
  <si>
    <t>Ver. nr</t>
  </si>
  <si>
    <t xml:space="preserve">  nr</t>
  </si>
  <si>
    <t>Debit</t>
  </si>
  <si>
    <t>Kredit</t>
  </si>
  <si>
    <t>Swedbank för internetbank och -betalningar</t>
  </si>
  <si>
    <t>Intäkter</t>
  </si>
  <si>
    <t>Styrelsen</t>
  </si>
  <si>
    <t>Summa</t>
  </si>
  <si>
    <t>Kostnader</t>
  </si>
  <si>
    <t>Aktiviteter</t>
  </si>
  <si>
    <t>Material</t>
  </si>
  <si>
    <t>Administration</t>
  </si>
  <si>
    <t xml:space="preserve"> </t>
  </si>
  <si>
    <t>Budget 2016</t>
  </si>
  <si>
    <t>Budget 2017</t>
  </si>
  <si>
    <t>Aktiviteter Distriktet</t>
  </si>
  <si>
    <t>Budget 2018</t>
  </si>
  <si>
    <t>Månad</t>
  </si>
  <si>
    <t>Budget 2019</t>
  </si>
  <si>
    <t>LITTERATURENS HUS DALARNA</t>
  </si>
  <si>
    <t>BANKKONTO</t>
  </si>
  <si>
    <t>BIDRAG/ANSLAG</t>
  </si>
  <si>
    <t>Resultaträkning Litteraturens Hus Dalarna2016-</t>
  </si>
  <si>
    <t>Balansräkning Litteraturens Hus Dalarna 2016-</t>
  </si>
  <si>
    <t xml:space="preserve">LITTERATURENS HUS DALARNA </t>
  </si>
  <si>
    <t>Litteraturens Hus Dalarna budget 2016-</t>
  </si>
  <si>
    <t xml:space="preserve">              Verifikationer och kassabok 2021</t>
  </si>
  <si>
    <t>år 2021</t>
  </si>
  <si>
    <t>Budget 2020</t>
  </si>
  <si>
    <t>Budget 2021</t>
  </si>
  <si>
    <t>januari</t>
  </si>
  <si>
    <t>årsavgift Swish företag</t>
  </si>
  <si>
    <t>mars</t>
  </si>
  <si>
    <t>Loopia för websupport</t>
  </si>
  <si>
    <t>september</t>
  </si>
  <si>
    <t>medl avg Gunnar Blommé och Anders Engdahl</t>
  </si>
  <si>
    <t>medl avg Bo G Jansson och Satu Sundström</t>
  </si>
  <si>
    <t>medl avg Boel Werner</t>
  </si>
  <si>
    <t>november</t>
  </si>
  <si>
    <t>oktober</t>
  </si>
  <si>
    <t>medl avg NN</t>
  </si>
  <si>
    <t>Ludvika församling för lokalhyra</t>
  </si>
  <si>
    <t>medl avg Jan Ove Johansson och AnnBritt och Björn Grünewald</t>
  </si>
  <si>
    <t>medl avg Bo Lindwall</t>
  </si>
  <si>
    <t>medl avg Per-Olof Tellander</t>
  </si>
  <si>
    <t>medl avg AnnBritt och Björn Grünewald för 2022</t>
  </si>
  <si>
    <t>medl avg Suzanne Lazar</t>
  </si>
  <si>
    <t>medl avg Björn Eriksson</t>
  </si>
  <si>
    <t>december</t>
  </si>
  <si>
    <t>medl avg Anders Engdahl för2022</t>
  </si>
  <si>
    <t xml:space="preserve">                         summa</t>
  </si>
  <si>
    <t xml:space="preserve">                                                                  UBK</t>
  </si>
  <si>
    <t xml:space="preserve">                                                                  IBK                                     </t>
  </si>
  <si>
    <t xml:space="preserve">                                                                  RESULTAT 2021</t>
  </si>
  <si>
    <t>årets resultat</t>
  </si>
  <si>
    <t>Avgifter org-medlemmar</t>
  </si>
  <si>
    <t>Avgifter enskilda medlemmar</t>
  </si>
  <si>
    <t>Bidrag Landsting/Region Dalarna</t>
  </si>
  <si>
    <t>andra bidrag</t>
  </si>
  <si>
    <t>Årsavgifter</t>
  </si>
  <si>
    <t>diverse</t>
  </si>
  <si>
    <t xml:space="preserve">styrelsen </t>
  </si>
  <si>
    <t>Diverse</t>
  </si>
  <si>
    <t>________</t>
  </si>
  <si>
    <t xml:space="preserve">Ingående saldo </t>
  </si>
  <si>
    <t>Utgående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</si>
</sst>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4"/>
      <color rgb="FF00B0F0"/>
      <name val="Castellar"/>
      <family val="1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3909E7"/>
      <name val="Calibri"/>
      <family val="2"/>
    </font>
    <font>
      <sz val="11"/>
      <color rgb="FF3909E7"/>
      <name val="Calibri"/>
      <family val="2"/>
      <scheme val="minor"/>
    </font>
    <font>
      <u/>
      <sz val="11"/>
      <color rgb="FF3909E7"/>
      <name val="Calibri"/>
      <family val="2"/>
      <scheme val="minor"/>
    </font>
    <font>
      <b/>
      <sz val="11"/>
      <color rgb="FF3909E7"/>
      <name val="Calibri"/>
      <family val="2"/>
      <scheme val="minor"/>
    </font>
    <font>
      <b/>
      <u/>
      <sz val="11"/>
      <color rgb="FF3909E7"/>
      <name val="Calibri"/>
      <family val="2"/>
      <scheme val="minor"/>
    </font>
    <font>
      <sz val="11"/>
      <color rgb="FF3909E7"/>
      <name val="Calibri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3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/>
    <xf numFmtId="0" fontId="0" fillId="0" borderId="9" xfId="0" applyBorder="1"/>
    <xf numFmtId="0" fontId="0" fillId="0" borderId="10" xfId="0" applyBorder="1"/>
    <xf numFmtId="0" fontId="6" fillId="0" borderId="0" xfId="1" applyFont="1"/>
    <xf numFmtId="0" fontId="5" fillId="0" borderId="0" xfId="1"/>
    <xf numFmtId="0" fontId="7" fillId="0" borderId="0" xfId="1" applyFont="1"/>
    <xf numFmtId="0" fontId="8" fillId="0" borderId="0" xfId="1" applyFont="1"/>
    <xf numFmtId="2" fontId="5" fillId="0" borderId="0" xfId="1" applyNumberFormat="1"/>
    <xf numFmtId="4" fontId="5" fillId="0" borderId="0" xfId="1" applyNumberFormat="1"/>
    <xf numFmtId="0" fontId="5" fillId="0" borderId="2" xfId="1" applyBorder="1"/>
    <xf numFmtId="2" fontId="5" fillId="0" borderId="2" xfId="1" applyNumberFormat="1" applyBorder="1"/>
    <xf numFmtId="2" fontId="5" fillId="0" borderId="0" xfId="1" applyNumberFormat="1" applyFill="1" applyBorder="1"/>
    <xf numFmtId="0" fontId="5" fillId="0" borderId="0" xfId="1" applyFill="1"/>
    <xf numFmtId="0" fontId="5" fillId="0" borderId="0" xfId="1" applyBorder="1"/>
    <xf numFmtId="2" fontId="5" fillId="0" borderId="0" xfId="1" applyNumberFormat="1" applyBorder="1"/>
    <xf numFmtId="0" fontId="9" fillId="0" borderId="0" xfId="1" applyFont="1" applyFill="1" applyAlignment="1">
      <alignment wrapText="1"/>
    </xf>
    <xf numFmtId="3" fontId="10" fillId="0" borderId="0" xfId="0" applyNumberFormat="1" applyFont="1"/>
    <xf numFmtId="0" fontId="11" fillId="0" borderId="0" xfId="0" applyFont="1"/>
    <xf numFmtId="0" fontId="10" fillId="0" borderId="0" xfId="0" applyFont="1"/>
    <xf numFmtId="1" fontId="12" fillId="0" borderId="2" xfId="1" applyNumberFormat="1" applyFont="1" applyBorder="1"/>
    <xf numFmtId="3" fontId="0" fillId="0" borderId="0" xfId="0" applyNumberFormat="1"/>
    <xf numFmtId="0" fontId="5" fillId="0" borderId="0" xfId="1" applyFont="1" applyFill="1"/>
    <xf numFmtId="0" fontId="13" fillId="0" borderId="0" xfId="1" applyFont="1" applyFill="1" applyAlignment="1">
      <alignment wrapText="1"/>
    </xf>
    <xf numFmtId="3" fontId="14" fillId="0" borderId="0" xfId="0" applyNumberFormat="1" applyFont="1"/>
    <xf numFmtId="0" fontId="14" fillId="0" borderId="0" xfId="0" applyFont="1"/>
    <xf numFmtId="0" fontId="12" fillId="0" borderId="0" xfId="1" applyFont="1" applyFill="1" applyAlignment="1">
      <alignment wrapText="1"/>
    </xf>
    <xf numFmtId="3" fontId="15" fillId="0" borderId="0" xfId="0" applyNumberFormat="1" applyFont="1"/>
    <xf numFmtId="3" fontId="16" fillId="0" borderId="0" xfId="0" applyNumberFormat="1" applyFont="1"/>
    <xf numFmtId="0" fontId="17" fillId="0" borderId="0" xfId="0" applyFont="1"/>
    <xf numFmtId="2" fontId="9" fillId="0" borderId="2" xfId="1" applyNumberFormat="1" applyFont="1" applyBorder="1"/>
    <xf numFmtId="4" fontId="14" fillId="0" borderId="0" xfId="0" applyNumberFormat="1" applyFont="1"/>
    <xf numFmtId="2" fontId="18" fillId="0" borderId="2" xfId="1" applyNumberFormat="1" applyFont="1" applyBorder="1"/>
    <xf numFmtId="0" fontId="19" fillId="0" borderId="0" xfId="0" applyFont="1"/>
    <xf numFmtId="4" fontId="10" fillId="0" borderId="0" xfId="0" applyNumberFormat="1" applyFont="1"/>
    <xf numFmtId="0" fontId="20" fillId="0" borderId="0" xfId="0" applyFont="1"/>
    <xf numFmtId="3" fontId="20" fillId="0" borderId="0" xfId="0" applyNumberFormat="1" applyFont="1"/>
    <xf numFmtId="0" fontId="22" fillId="0" borderId="0" xfId="0" applyFont="1"/>
    <xf numFmtId="4" fontId="21" fillId="0" borderId="0" xfId="0" applyNumberFormat="1" applyFont="1"/>
    <xf numFmtId="3" fontId="22" fillId="0" borderId="0" xfId="0" applyNumberFormat="1" applyFont="1"/>
    <xf numFmtId="3" fontId="2" fillId="0" borderId="0" xfId="0" applyNumberFormat="1" applyFont="1"/>
    <xf numFmtId="4" fontId="16" fillId="0" borderId="0" xfId="0" applyNumberFormat="1" applyFont="1"/>
    <xf numFmtId="0" fontId="23" fillId="0" borderId="0" xfId="0" applyFont="1"/>
    <xf numFmtId="0" fontId="5" fillId="0" borderId="2" xfId="1" applyFont="1" applyBorder="1"/>
    <xf numFmtId="3" fontId="0" fillId="0" borderId="0" xfId="0" applyNumberFormat="1" applyFont="1"/>
    <xf numFmtId="0" fontId="9" fillId="0" borderId="0" xfId="1" applyFont="1" applyFill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center"/>
    </xf>
  </cellXfs>
  <cellStyles count="2">
    <cellStyle name="Normal" xfId="0" builtinId="0"/>
    <cellStyle name="Normal_Resultat och Budget 2008" xfId="1" xr:uid="{00000000-0005-0000-0000-000001000000}"/>
  </cellStyles>
  <dxfs count="0"/>
  <tableStyles count="0" defaultTableStyle="TableStyleMedium2" defaultPivotStyle="PivotStyleLight16"/>
  <colors>
    <mruColors>
      <color rgb="FF3909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34"/>
  <sheetViews>
    <sheetView topLeftCell="A3" workbookViewId="0">
      <selection activeCell="A4" sqref="A4"/>
    </sheetView>
  </sheetViews>
  <sheetFormatPr defaultRowHeight="14.5" x14ac:dyDescent="0.35"/>
  <cols>
    <col min="2" max="2" width="6.36328125" customWidth="1"/>
    <col min="3" max="3" width="57.1796875" customWidth="1"/>
    <col min="4" max="4" width="10.1796875" customWidth="1"/>
    <col min="5" max="6" width="5.08984375" customWidth="1"/>
    <col min="7" max="7" width="8.453125" customWidth="1"/>
    <col min="10" max="10" width="7" customWidth="1"/>
    <col min="11" max="11" width="7.453125" customWidth="1"/>
    <col min="16" max="16" width="6.54296875" customWidth="1"/>
    <col min="20" max="20" width="8.08984375" customWidth="1"/>
    <col min="21" max="21" width="9.90625" customWidth="1"/>
  </cols>
  <sheetData>
    <row r="3" spans="1:24" ht="18.5" x14ac:dyDescent="0.45">
      <c r="C3" s="1" t="s">
        <v>30</v>
      </c>
    </row>
    <row r="4" spans="1:24" ht="18.5" x14ac:dyDescent="0.45">
      <c r="C4" s="1"/>
    </row>
    <row r="5" spans="1:24" ht="18.5" x14ac:dyDescent="0.45">
      <c r="C5" s="1"/>
    </row>
    <row r="6" spans="1:24" x14ac:dyDescent="0.35">
      <c r="I6" s="3"/>
    </row>
    <row r="7" spans="1:24" x14ac:dyDescent="0.35">
      <c r="C7" s="2" t="s">
        <v>37</v>
      </c>
    </row>
    <row r="8" spans="1:24" ht="15" thickBot="1" x14ac:dyDescent="0.4">
      <c r="D8" t="s">
        <v>0</v>
      </c>
      <c r="I8" s="3">
        <v>62070.879999999997</v>
      </c>
    </row>
    <row r="9" spans="1:24" x14ac:dyDescent="0.35">
      <c r="F9" s="51">
        <v>1</v>
      </c>
      <c r="G9" s="52"/>
      <c r="H9" s="51">
        <f>F9+1</f>
        <v>2</v>
      </c>
      <c r="I9" s="52"/>
      <c r="J9" s="51">
        <f>H9+1</f>
        <v>3</v>
      </c>
      <c r="K9" s="52"/>
      <c r="L9" s="51">
        <f>J9+1</f>
        <v>4</v>
      </c>
      <c r="M9" s="52"/>
      <c r="N9" s="51">
        <f>L9+1</f>
        <v>5</v>
      </c>
      <c r="O9" s="52"/>
      <c r="P9" s="4"/>
      <c r="Q9" s="51">
        <f>N9+1</f>
        <v>6</v>
      </c>
      <c r="R9" s="52"/>
      <c r="S9" s="51">
        <f>Q9+1</f>
        <v>7</v>
      </c>
      <c r="T9" s="52"/>
      <c r="U9" s="51">
        <f>S9+1</f>
        <v>8</v>
      </c>
      <c r="V9" s="52"/>
      <c r="W9" s="51">
        <f>U9+1</f>
        <v>9</v>
      </c>
      <c r="X9" s="53"/>
    </row>
    <row r="10" spans="1:24" x14ac:dyDescent="0.35">
      <c r="C10" t="s">
        <v>1</v>
      </c>
      <c r="F10" s="54" t="s">
        <v>31</v>
      </c>
      <c r="G10" s="55"/>
      <c r="H10" s="54" t="s">
        <v>32</v>
      </c>
      <c r="I10" s="55"/>
      <c r="J10" s="54" t="s">
        <v>2</v>
      </c>
      <c r="K10" s="55"/>
      <c r="L10" s="54" t="s">
        <v>3</v>
      </c>
      <c r="M10" s="55"/>
      <c r="N10" s="54" t="s">
        <v>4</v>
      </c>
      <c r="O10" s="55"/>
      <c r="P10" s="5"/>
      <c r="Q10" s="54" t="s">
        <v>5</v>
      </c>
      <c r="R10" s="55"/>
      <c r="S10" s="54"/>
      <c r="T10" s="55"/>
      <c r="U10" s="54" t="s">
        <v>6</v>
      </c>
      <c r="V10" s="55"/>
      <c r="W10" s="54" t="s">
        <v>7</v>
      </c>
      <c r="X10" s="58"/>
    </row>
    <row r="11" spans="1:24" ht="15" thickBot="1" x14ac:dyDescent="0.4">
      <c r="B11" s="6"/>
      <c r="C11" s="6"/>
      <c r="D11" s="6"/>
      <c r="E11" s="6" t="s">
        <v>8</v>
      </c>
      <c r="F11" s="56"/>
      <c r="G11" s="59"/>
      <c r="H11" s="56"/>
      <c r="I11" s="59"/>
      <c r="J11" s="56"/>
      <c r="K11" s="59"/>
      <c r="L11" s="56"/>
      <c r="M11" s="59"/>
      <c r="N11" s="56"/>
      <c r="O11" s="59"/>
      <c r="P11" s="6" t="s">
        <v>8</v>
      </c>
      <c r="Q11" s="56"/>
      <c r="R11" s="59"/>
      <c r="S11" s="56"/>
      <c r="T11" s="59"/>
      <c r="U11" s="56"/>
      <c r="V11" s="59"/>
      <c r="W11" s="56"/>
      <c r="X11" s="57"/>
    </row>
    <row r="12" spans="1:24" x14ac:dyDescent="0.35">
      <c r="B12" s="6" t="s">
        <v>9</v>
      </c>
      <c r="C12" s="6" t="s">
        <v>10</v>
      </c>
      <c r="D12" s="6" t="s">
        <v>11</v>
      </c>
      <c r="E12" s="6" t="s">
        <v>12</v>
      </c>
      <c r="F12" s="7" t="s">
        <v>13</v>
      </c>
      <c r="G12" s="8" t="s">
        <v>14</v>
      </c>
      <c r="H12" s="7" t="s">
        <v>13</v>
      </c>
      <c r="I12" s="8" t="s">
        <v>14</v>
      </c>
      <c r="J12" s="7" t="s">
        <v>13</v>
      </c>
      <c r="K12" s="8" t="s">
        <v>14</v>
      </c>
      <c r="L12" s="7" t="s">
        <v>13</v>
      </c>
      <c r="M12" s="8" t="s">
        <v>14</v>
      </c>
      <c r="N12" s="7" t="s">
        <v>13</v>
      </c>
      <c r="O12" s="8" t="s">
        <v>14</v>
      </c>
      <c r="P12" s="6" t="s">
        <v>12</v>
      </c>
      <c r="Q12" s="7" t="s">
        <v>13</v>
      </c>
      <c r="R12" s="8" t="s">
        <v>14</v>
      </c>
      <c r="S12" s="7" t="s">
        <v>13</v>
      </c>
      <c r="T12" s="8" t="s">
        <v>14</v>
      </c>
      <c r="U12" s="7" t="s">
        <v>13</v>
      </c>
      <c r="V12" s="8" t="s">
        <v>14</v>
      </c>
      <c r="W12" s="7" t="s">
        <v>13</v>
      </c>
      <c r="X12" s="8" t="s">
        <v>14</v>
      </c>
    </row>
    <row r="13" spans="1:24" x14ac:dyDescent="0.35">
      <c r="A13" s="6" t="s">
        <v>28</v>
      </c>
    </row>
    <row r="14" spans="1:24" x14ac:dyDescent="0.35">
      <c r="A14" s="6" t="s">
        <v>38</v>
      </c>
      <c r="B14">
        <v>1</v>
      </c>
      <c r="C14" t="s">
        <v>15</v>
      </c>
      <c r="D14">
        <v>1</v>
      </c>
      <c r="E14">
        <v>1</v>
      </c>
      <c r="G14" s="26">
        <v>1200</v>
      </c>
      <c r="P14">
        <v>1</v>
      </c>
      <c r="U14" s="26">
        <v>1200</v>
      </c>
    </row>
    <row r="15" spans="1:24" x14ac:dyDescent="0.35">
      <c r="A15" t="s">
        <v>41</v>
      </c>
      <c r="C15" t="s">
        <v>42</v>
      </c>
      <c r="D15">
        <v>2</v>
      </c>
      <c r="E15">
        <v>2</v>
      </c>
      <c r="G15">
        <v>400</v>
      </c>
      <c r="P15">
        <v>2</v>
      </c>
      <c r="U15">
        <v>400</v>
      </c>
    </row>
    <row r="16" spans="1:24" x14ac:dyDescent="0.35">
      <c r="B16">
        <v>5</v>
      </c>
      <c r="C16" t="s">
        <v>44</v>
      </c>
      <c r="D16">
        <v>3</v>
      </c>
      <c r="E16">
        <v>3</v>
      </c>
      <c r="G16" s="3">
        <v>1109.25</v>
      </c>
      <c r="P16">
        <v>3</v>
      </c>
      <c r="U16" s="3">
        <v>1109.25</v>
      </c>
    </row>
    <row r="17" spans="1:24" x14ac:dyDescent="0.35">
      <c r="A17" t="s">
        <v>43</v>
      </c>
      <c r="B17">
        <v>6</v>
      </c>
      <c r="C17" t="s">
        <v>46</v>
      </c>
      <c r="D17">
        <v>4</v>
      </c>
      <c r="E17">
        <v>4</v>
      </c>
      <c r="F17">
        <v>300</v>
      </c>
      <c r="K17">
        <v>300</v>
      </c>
      <c r="P17">
        <v>4</v>
      </c>
    </row>
    <row r="18" spans="1:24" x14ac:dyDescent="0.35">
      <c r="A18" t="s">
        <v>45</v>
      </c>
      <c r="B18">
        <v>7</v>
      </c>
      <c r="C18" t="s">
        <v>47</v>
      </c>
      <c r="D18">
        <v>5</v>
      </c>
      <c r="E18">
        <v>5</v>
      </c>
      <c r="F18">
        <v>200</v>
      </c>
      <c r="K18">
        <v>200</v>
      </c>
      <c r="P18">
        <v>5</v>
      </c>
    </row>
    <row r="19" spans="1:24" x14ac:dyDescent="0.35">
      <c r="B19">
        <v>10</v>
      </c>
      <c r="C19" t="s">
        <v>48</v>
      </c>
      <c r="D19">
        <v>6</v>
      </c>
      <c r="E19">
        <v>6</v>
      </c>
      <c r="F19">
        <v>200</v>
      </c>
      <c r="K19">
        <v>200</v>
      </c>
      <c r="P19">
        <v>6</v>
      </c>
    </row>
    <row r="20" spans="1:24" x14ac:dyDescent="0.35">
      <c r="B20">
        <v>20</v>
      </c>
      <c r="C20" t="s">
        <v>54</v>
      </c>
      <c r="D20">
        <v>7</v>
      </c>
      <c r="E20">
        <v>7</v>
      </c>
      <c r="F20">
        <v>200</v>
      </c>
      <c r="K20">
        <v>200</v>
      </c>
      <c r="P20">
        <v>7</v>
      </c>
    </row>
    <row r="21" spans="1:24" x14ac:dyDescent="0.35">
      <c r="A21" t="s">
        <v>50</v>
      </c>
      <c r="B21">
        <v>2</v>
      </c>
      <c r="C21" t="s">
        <v>51</v>
      </c>
      <c r="D21">
        <v>8</v>
      </c>
      <c r="E21">
        <v>8</v>
      </c>
      <c r="F21">
        <v>100</v>
      </c>
      <c r="K21">
        <v>100</v>
      </c>
      <c r="P21">
        <v>8</v>
      </c>
    </row>
    <row r="22" spans="1:24" x14ac:dyDescent="0.35">
      <c r="A22" t="s">
        <v>49</v>
      </c>
      <c r="B22">
        <v>9</v>
      </c>
      <c r="C22" t="s">
        <v>52</v>
      </c>
      <c r="D22">
        <v>9</v>
      </c>
      <c r="E22">
        <v>9</v>
      </c>
      <c r="G22">
        <v>820</v>
      </c>
      <c r="L22">
        <v>820</v>
      </c>
      <c r="P22">
        <v>9</v>
      </c>
    </row>
    <row r="23" spans="1:24" x14ac:dyDescent="0.35">
      <c r="B23">
        <v>15</v>
      </c>
      <c r="C23" t="s">
        <v>53</v>
      </c>
      <c r="D23">
        <v>10</v>
      </c>
      <c r="E23">
        <v>10</v>
      </c>
      <c r="F23">
        <v>300</v>
      </c>
      <c r="K23">
        <v>300</v>
      </c>
      <c r="P23">
        <v>10</v>
      </c>
    </row>
    <row r="24" spans="1:24" x14ac:dyDescent="0.35">
      <c r="B24">
        <v>16</v>
      </c>
      <c r="C24" t="s">
        <v>55</v>
      </c>
      <c r="D24">
        <v>11</v>
      </c>
      <c r="E24">
        <v>11</v>
      </c>
      <c r="F24">
        <v>100</v>
      </c>
      <c r="K24">
        <v>100</v>
      </c>
      <c r="P24">
        <v>11</v>
      </c>
    </row>
    <row r="25" spans="1:24" x14ac:dyDescent="0.35">
      <c r="B25">
        <v>22</v>
      </c>
      <c r="C25" t="s">
        <v>56</v>
      </c>
      <c r="D25">
        <v>12</v>
      </c>
      <c r="E25">
        <v>12</v>
      </c>
      <c r="F25">
        <v>200</v>
      </c>
      <c r="K25">
        <v>200</v>
      </c>
      <c r="P25">
        <v>12</v>
      </c>
    </row>
    <row r="26" spans="1:24" x14ac:dyDescent="0.35">
      <c r="B26">
        <v>29</v>
      </c>
      <c r="C26" t="s">
        <v>57</v>
      </c>
      <c r="D26">
        <v>13</v>
      </c>
      <c r="E26">
        <v>13</v>
      </c>
      <c r="F26">
        <v>200</v>
      </c>
      <c r="K26">
        <v>200</v>
      </c>
      <c r="P26">
        <v>13</v>
      </c>
    </row>
    <row r="27" spans="1:24" x14ac:dyDescent="0.35">
      <c r="B27">
        <v>30</v>
      </c>
      <c r="C27" t="s">
        <v>58</v>
      </c>
      <c r="D27">
        <v>14</v>
      </c>
      <c r="E27">
        <v>14</v>
      </c>
      <c r="F27">
        <v>100</v>
      </c>
      <c r="K27">
        <v>100</v>
      </c>
      <c r="P27">
        <v>14</v>
      </c>
    </row>
    <row r="28" spans="1:24" x14ac:dyDescent="0.35">
      <c r="B28">
        <v>27</v>
      </c>
      <c r="C28" t="s">
        <v>60</v>
      </c>
      <c r="D28">
        <v>15</v>
      </c>
      <c r="E28">
        <v>15</v>
      </c>
      <c r="F28">
        <v>100</v>
      </c>
      <c r="K28">
        <v>100</v>
      </c>
      <c r="P28">
        <v>15</v>
      </c>
    </row>
    <row r="29" spans="1:24" x14ac:dyDescent="0.35">
      <c r="A29" t="s">
        <v>59</v>
      </c>
    </row>
    <row r="30" spans="1:24" x14ac:dyDescent="0.35">
      <c r="C30" s="42" t="s">
        <v>61</v>
      </c>
      <c r="D30" s="42"/>
      <c r="E30" s="42"/>
      <c r="F30" s="42">
        <f>SUM(F14:F28)</f>
        <v>2000</v>
      </c>
      <c r="G30" s="44">
        <f>SUM(G14:G28)</f>
        <v>3529.25</v>
      </c>
      <c r="H30" s="42">
        <v>0</v>
      </c>
      <c r="I30" s="42">
        <f t="shared" ref="I30:O30" si="0">SUM(I14:I28)</f>
        <v>0</v>
      </c>
      <c r="J30" s="42">
        <f t="shared" si="0"/>
        <v>0</v>
      </c>
      <c r="K30" s="42">
        <f t="shared" si="0"/>
        <v>2000</v>
      </c>
      <c r="L30" s="42">
        <f t="shared" si="0"/>
        <v>820</v>
      </c>
      <c r="M30" s="42">
        <f t="shared" si="0"/>
        <v>0</v>
      </c>
      <c r="N30" s="42">
        <f t="shared" si="0"/>
        <v>0</v>
      </c>
      <c r="O30" s="42">
        <f t="shared" si="0"/>
        <v>0</v>
      </c>
      <c r="P30" s="42"/>
      <c r="Q30" s="42">
        <f t="shared" ref="Q30:X30" si="1">SUM(Q14:Q28)</f>
        <v>0</v>
      </c>
      <c r="R30" s="42">
        <f t="shared" si="1"/>
        <v>0</v>
      </c>
      <c r="S30" s="42">
        <f t="shared" si="1"/>
        <v>0</v>
      </c>
      <c r="T30" s="42">
        <f t="shared" si="1"/>
        <v>0</v>
      </c>
      <c r="U30" s="44">
        <f t="shared" si="1"/>
        <v>2709.25</v>
      </c>
      <c r="V30" s="42">
        <f t="shared" si="1"/>
        <v>0</v>
      </c>
      <c r="W30" s="42">
        <f t="shared" si="1"/>
        <v>0</v>
      </c>
      <c r="X30" s="42">
        <f t="shared" si="1"/>
        <v>0</v>
      </c>
    </row>
    <row r="32" spans="1:24" x14ac:dyDescent="0.35">
      <c r="C32" s="46" t="s">
        <v>63</v>
      </c>
      <c r="D32" s="36">
        <v>62070.879999999997</v>
      </c>
    </row>
    <row r="33" spans="3:4" x14ac:dyDescent="0.35">
      <c r="C33" s="47" t="s">
        <v>64</v>
      </c>
      <c r="D33" s="44">
        <f>SUM(-H30+I30-J30+K30-L30+M30-N30+O30-Q30+R30-S30+T30-U30+V30-W30+X30)</f>
        <v>-1529.25</v>
      </c>
    </row>
    <row r="34" spans="3:4" x14ac:dyDescent="0.35">
      <c r="C34" s="45" t="s">
        <v>62</v>
      </c>
      <c r="D34" s="43">
        <f>D32+D33</f>
        <v>60541.63</v>
      </c>
    </row>
  </sheetData>
  <mergeCells count="27">
    <mergeCell ref="W11:X11"/>
    <mergeCell ref="U10:V10"/>
    <mergeCell ref="W10:X10"/>
    <mergeCell ref="F11:G11"/>
    <mergeCell ref="H11:I11"/>
    <mergeCell ref="J11:K11"/>
    <mergeCell ref="L11:M11"/>
    <mergeCell ref="N11:O11"/>
    <mergeCell ref="Q11:R11"/>
    <mergeCell ref="S11:T11"/>
    <mergeCell ref="U11:V11"/>
    <mergeCell ref="S9:T9"/>
    <mergeCell ref="U9:V9"/>
    <mergeCell ref="W9:X9"/>
    <mergeCell ref="F10:G10"/>
    <mergeCell ref="H10:I10"/>
    <mergeCell ref="J10:K10"/>
    <mergeCell ref="L10:M10"/>
    <mergeCell ref="N10:O10"/>
    <mergeCell ref="Q10:R10"/>
    <mergeCell ref="S10:T10"/>
    <mergeCell ref="F9:G9"/>
    <mergeCell ref="H9:I9"/>
    <mergeCell ref="J9:K9"/>
    <mergeCell ref="L9:M9"/>
    <mergeCell ref="N9:O9"/>
    <mergeCell ref="Q9:R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2"/>
  <sheetViews>
    <sheetView tabSelected="1" workbookViewId="0">
      <selection activeCell="B3" sqref="B3"/>
    </sheetView>
  </sheetViews>
  <sheetFormatPr defaultRowHeight="14.5" x14ac:dyDescent="0.35"/>
  <cols>
    <col min="7" max="7" width="10.1796875" customWidth="1"/>
  </cols>
  <sheetData>
    <row r="3" spans="1:9" ht="18.5" x14ac:dyDescent="0.45">
      <c r="B3" s="1" t="s">
        <v>30</v>
      </c>
      <c r="C3" s="1"/>
    </row>
    <row r="5" spans="1:9" ht="18.5" x14ac:dyDescent="0.45">
      <c r="C5" s="1"/>
    </row>
    <row r="9" spans="1:9" ht="18.5" x14ac:dyDescent="0.45">
      <c r="A9" s="9" t="s">
        <v>33</v>
      </c>
      <c r="B9" s="10"/>
      <c r="C9" s="10"/>
      <c r="D9" s="10"/>
      <c r="E9" s="10"/>
      <c r="F9" s="10"/>
    </row>
    <row r="10" spans="1:9" ht="18.5" x14ac:dyDescent="0.45">
      <c r="A10" s="11" t="s">
        <v>16</v>
      </c>
      <c r="B10" s="12"/>
      <c r="C10" s="12"/>
      <c r="D10" s="6">
        <v>2016</v>
      </c>
      <c r="E10" s="38">
        <v>2017</v>
      </c>
      <c r="F10" s="38">
        <v>2018</v>
      </c>
      <c r="G10" s="38">
        <v>2019</v>
      </c>
      <c r="H10" s="38">
        <v>2020</v>
      </c>
      <c r="I10" s="34">
        <v>2021</v>
      </c>
    </row>
    <row r="11" spans="1:9" x14ac:dyDescent="0.35">
      <c r="A11" s="10" t="s">
        <v>66</v>
      </c>
      <c r="D11" s="49">
        <v>3500</v>
      </c>
      <c r="E11" s="22">
        <v>2000</v>
      </c>
      <c r="F11" s="22">
        <v>2000</v>
      </c>
      <c r="G11" s="22">
        <v>2000</v>
      </c>
      <c r="H11" s="24">
        <v>500</v>
      </c>
      <c r="I11" s="22">
        <v>0</v>
      </c>
    </row>
    <row r="12" spans="1:9" x14ac:dyDescent="0.35">
      <c r="A12" s="10" t="s">
        <v>67</v>
      </c>
      <c r="D12" s="49">
        <v>3450</v>
      </c>
      <c r="E12" s="22">
        <v>1450</v>
      </c>
      <c r="F12" s="22">
        <v>3500</v>
      </c>
      <c r="G12" s="22">
        <v>3500</v>
      </c>
      <c r="H12" s="22">
        <v>2300</v>
      </c>
      <c r="I12" s="30">
        <v>2000</v>
      </c>
    </row>
    <row r="13" spans="1:9" x14ac:dyDescent="0.35">
      <c r="A13" s="10" t="s">
        <v>68</v>
      </c>
      <c r="D13" s="26">
        <v>30000</v>
      </c>
      <c r="E13" s="22">
        <v>45000</v>
      </c>
      <c r="F13" s="22">
        <v>40000</v>
      </c>
      <c r="G13" s="24"/>
      <c r="H13" s="24">
        <v>0</v>
      </c>
      <c r="I13" s="30">
        <v>0</v>
      </c>
    </row>
    <row r="14" spans="1:9" x14ac:dyDescent="0.35">
      <c r="A14" s="10" t="s">
        <v>69</v>
      </c>
      <c r="D14" s="26">
        <v>0</v>
      </c>
      <c r="E14" s="39">
        <v>0</v>
      </c>
      <c r="F14" s="22">
        <v>14333</v>
      </c>
      <c r="G14" s="24">
        <v>200</v>
      </c>
      <c r="H14" s="24">
        <v>0</v>
      </c>
      <c r="I14" s="30">
        <v>0</v>
      </c>
    </row>
    <row r="15" spans="1:9" ht="15" thickBot="1" x14ac:dyDescent="0.4">
      <c r="A15" s="10" t="s">
        <v>73</v>
      </c>
      <c r="D15" s="27" t="s">
        <v>23</v>
      </c>
      <c r="E15" s="24">
        <v>0</v>
      </c>
      <c r="F15" s="24">
        <v>0</v>
      </c>
      <c r="G15" s="24">
        <v>333</v>
      </c>
      <c r="H15" s="40">
        <v>0</v>
      </c>
      <c r="I15" s="30">
        <v>0</v>
      </c>
    </row>
    <row r="16" spans="1:9" x14ac:dyDescent="0.35">
      <c r="A16" s="15" t="s">
        <v>18</v>
      </c>
      <c r="D16" s="16">
        <f>SUM(D11:D15)</f>
        <v>36950</v>
      </c>
      <c r="E16" s="35">
        <f>SUM(E11:E15)</f>
        <v>48450</v>
      </c>
      <c r="F16" s="35">
        <f t="shared" ref="F16:G16" si="0">SUM(F11:F15)</f>
        <v>59833</v>
      </c>
      <c r="G16" s="35">
        <f t="shared" si="0"/>
        <v>6033</v>
      </c>
      <c r="H16" s="22">
        <f>SUM(H11:H15)</f>
        <v>2800</v>
      </c>
      <c r="I16" s="37">
        <f>SUM(I12:I15)</f>
        <v>2000</v>
      </c>
    </row>
    <row r="17" spans="1:9" ht="18.5" x14ac:dyDescent="0.45">
      <c r="A17" s="11" t="s">
        <v>19</v>
      </c>
      <c r="E17" s="24"/>
      <c r="F17" s="24" t="s">
        <v>23</v>
      </c>
      <c r="G17" s="24"/>
      <c r="H17" s="24"/>
      <c r="I17" s="30" t="s">
        <v>23</v>
      </c>
    </row>
    <row r="18" spans="1:9" x14ac:dyDescent="0.35">
      <c r="A18" s="10" t="s">
        <v>17</v>
      </c>
      <c r="D18" s="26">
        <v>0</v>
      </c>
      <c r="E18" s="22">
        <v>0</v>
      </c>
      <c r="F18" s="22">
        <v>0</v>
      </c>
      <c r="G18" s="22">
        <v>1258</v>
      </c>
      <c r="H18" s="24">
        <v>370</v>
      </c>
      <c r="I18" s="29">
        <v>820</v>
      </c>
    </row>
    <row r="19" spans="1:9" x14ac:dyDescent="0.35">
      <c r="A19" s="10" t="s">
        <v>20</v>
      </c>
      <c r="D19" s="3">
        <v>15306.92</v>
      </c>
      <c r="E19" s="22">
        <v>11153</v>
      </c>
      <c r="F19" s="39">
        <v>39557.199999999997</v>
      </c>
      <c r="G19" s="22">
        <v>9945</v>
      </c>
      <c r="H19" s="24"/>
      <c r="I19" s="36">
        <v>0</v>
      </c>
    </row>
    <row r="20" spans="1:9" x14ac:dyDescent="0.35">
      <c r="A20" s="10" t="s">
        <v>21</v>
      </c>
      <c r="D20">
        <v>0</v>
      </c>
      <c r="E20" s="24">
        <v>0</v>
      </c>
      <c r="F20" s="24">
        <v>0</v>
      </c>
      <c r="G20" s="22">
        <v>2608</v>
      </c>
      <c r="H20" s="24"/>
      <c r="I20" s="30">
        <v>0</v>
      </c>
    </row>
    <row r="21" spans="1:9" x14ac:dyDescent="0.35">
      <c r="A21" s="10" t="s">
        <v>22</v>
      </c>
      <c r="D21" s="18">
        <v>300</v>
      </c>
      <c r="E21" s="22">
        <v>2267</v>
      </c>
      <c r="F21" s="39">
        <v>2287</v>
      </c>
      <c r="G21" s="22">
        <v>2587</v>
      </c>
      <c r="H21" s="22">
        <v>4456</v>
      </c>
      <c r="I21" s="30">
        <v>2709.25</v>
      </c>
    </row>
    <row r="22" spans="1:9" x14ac:dyDescent="0.35">
      <c r="A22" s="10" t="s">
        <v>70</v>
      </c>
      <c r="D22" s="18">
        <v>0</v>
      </c>
      <c r="E22" s="22">
        <v>0</v>
      </c>
      <c r="F22" s="39">
        <v>0</v>
      </c>
      <c r="G22" s="24">
        <v>0</v>
      </c>
      <c r="H22" s="24"/>
      <c r="I22" s="29">
        <v>0</v>
      </c>
    </row>
    <row r="23" spans="1:9" ht="15" thickBot="1" x14ac:dyDescent="0.4">
      <c r="A23" s="18" t="s">
        <v>71</v>
      </c>
      <c r="D23" s="18">
        <v>0</v>
      </c>
      <c r="E23" s="22">
        <v>0</v>
      </c>
      <c r="F23" s="40">
        <v>0</v>
      </c>
      <c r="G23" s="50">
        <v>0</v>
      </c>
      <c r="H23" s="24" t="s">
        <v>74</v>
      </c>
      <c r="I23" s="36">
        <v>0</v>
      </c>
    </row>
    <row r="24" spans="1:9" x14ac:dyDescent="0.35">
      <c r="A24" s="15" t="s">
        <v>18</v>
      </c>
      <c r="D24" s="16">
        <f t="shared" ref="D24:I24" si="1">SUM(D18:D23)</f>
        <v>15606.92</v>
      </c>
      <c r="E24" s="35">
        <f t="shared" si="1"/>
        <v>13420</v>
      </c>
      <c r="F24" s="35">
        <f t="shared" si="1"/>
        <v>41844.199999999997</v>
      </c>
      <c r="G24" s="35">
        <f t="shared" si="1"/>
        <v>16398</v>
      </c>
      <c r="H24" s="22">
        <f t="shared" si="1"/>
        <v>4826</v>
      </c>
      <c r="I24" s="35">
        <f t="shared" si="1"/>
        <v>3529.25</v>
      </c>
    </row>
    <row r="27" spans="1:9" ht="18.5" x14ac:dyDescent="0.45">
      <c r="A27" s="9" t="s">
        <v>34</v>
      </c>
      <c r="B27" s="20"/>
      <c r="C27" s="20"/>
      <c r="D27" s="19"/>
      <c r="E27" s="20"/>
      <c r="F27" s="20"/>
    </row>
    <row r="28" spans="1:9" x14ac:dyDescent="0.35">
      <c r="A28" s="10"/>
      <c r="B28" s="10"/>
      <c r="C28" s="10"/>
      <c r="D28" s="10"/>
      <c r="E28" s="10"/>
      <c r="F28" s="10" t="s">
        <v>23</v>
      </c>
    </row>
    <row r="29" spans="1:9" x14ac:dyDescent="0.35">
      <c r="A29" s="10" t="s">
        <v>75</v>
      </c>
      <c r="B29" s="17"/>
      <c r="C29" s="17"/>
      <c r="D29" s="14">
        <v>0</v>
      </c>
      <c r="E29" s="13">
        <v>21343.08</v>
      </c>
      <c r="F29" s="14">
        <v>56373.08</v>
      </c>
      <c r="G29" s="14">
        <v>74461.88</v>
      </c>
      <c r="H29" s="3">
        <v>64096.88</v>
      </c>
      <c r="I29" s="3">
        <v>62070.879999999997</v>
      </c>
    </row>
    <row r="30" spans="1:9" x14ac:dyDescent="0.35">
      <c r="A30" s="10" t="s">
        <v>65</v>
      </c>
      <c r="B30" s="17"/>
      <c r="C30" s="17"/>
      <c r="D30" s="13">
        <v>21343.08</v>
      </c>
      <c r="E30" s="13">
        <v>35030</v>
      </c>
      <c r="F30" s="14">
        <v>17988.8</v>
      </c>
      <c r="G30" s="14">
        <v>-10365</v>
      </c>
      <c r="H30" s="3">
        <v>-2026</v>
      </c>
      <c r="I30" s="3">
        <v>1529.25</v>
      </c>
    </row>
    <row r="31" spans="1:9" x14ac:dyDescent="0.35">
      <c r="A31" s="10" t="s">
        <v>76</v>
      </c>
      <c r="B31" s="10"/>
      <c r="C31" s="10"/>
      <c r="D31" s="13">
        <v>21343.08</v>
      </c>
      <c r="E31" s="14">
        <v>56373.08</v>
      </c>
      <c r="F31" s="14">
        <v>74461.88</v>
      </c>
      <c r="G31" s="3">
        <v>64096.88</v>
      </c>
      <c r="H31" s="3">
        <v>62070.879999999997</v>
      </c>
      <c r="I31" s="3">
        <v>60541.63</v>
      </c>
    </row>
    <row r="32" spans="1:9" x14ac:dyDescent="0.35">
      <c r="A32" s="10"/>
      <c r="B32" s="10"/>
      <c r="C32" s="10"/>
      <c r="D32" s="10"/>
      <c r="E32" s="10"/>
      <c r="F32" s="10"/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45"/>
  <sheetViews>
    <sheetView topLeftCell="A4" workbookViewId="0">
      <selection activeCell="E11" sqref="E11"/>
    </sheetView>
  </sheetViews>
  <sheetFormatPr defaultRowHeight="14.5" x14ac:dyDescent="0.35"/>
  <sheetData>
    <row r="3" spans="1:10" ht="18.5" x14ac:dyDescent="0.45">
      <c r="C3" s="1" t="s">
        <v>35</v>
      </c>
    </row>
    <row r="5" spans="1:10" ht="18.5" x14ac:dyDescent="0.45">
      <c r="C5" s="1"/>
    </row>
    <row r="9" spans="1:10" ht="18.5" x14ac:dyDescent="0.45">
      <c r="A9" s="9" t="s">
        <v>36</v>
      </c>
      <c r="B9" s="10"/>
      <c r="C9" s="10"/>
      <c r="D9" s="10"/>
      <c r="E9" s="10"/>
      <c r="F9" s="10"/>
    </row>
    <row r="10" spans="1:10" ht="30" x14ac:dyDescent="0.45">
      <c r="A10" s="11" t="s">
        <v>16</v>
      </c>
      <c r="B10" s="10"/>
      <c r="C10" s="10"/>
      <c r="D10" s="10"/>
      <c r="E10" s="21" t="s">
        <v>24</v>
      </c>
      <c r="F10" s="21" t="s">
        <v>25</v>
      </c>
      <c r="G10" s="31" t="s">
        <v>27</v>
      </c>
      <c r="H10" s="31" t="s">
        <v>29</v>
      </c>
      <c r="I10" s="31" t="s">
        <v>39</v>
      </c>
      <c r="J10" s="28" t="s">
        <v>40</v>
      </c>
    </row>
    <row r="11" spans="1:10" x14ac:dyDescent="0.35">
      <c r="A11" s="10" t="s">
        <v>66</v>
      </c>
      <c r="C11" s="10"/>
      <c r="D11" s="10"/>
      <c r="E11" s="22">
        <v>2000</v>
      </c>
      <c r="F11" s="22">
        <v>2000</v>
      </c>
      <c r="G11" s="22">
        <v>2000</v>
      </c>
      <c r="H11" s="22">
        <v>2000</v>
      </c>
      <c r="I11" s="22">
        <v>2000</v>
      </c>
      <c r="J11" s="29">
        <v>0</v>
      </c>
    </row>
    <row r="12" spans="1:10" x14ac:dyDescent="0.35">
      <c r="A12" s="10" t="s">
        <v>67</v>
      </c>
      <c r="C12" s="10"/>
      <c r="D12" s="10"/>
      <c r="E12" s="22">
        <v>3000</v>
      </c>
      <c r="F12" s="22">
        <v>3000</v>
      </c>
      <c r="G12" s="22">
        <v>3000</v>
      </c>
      <c r="H12" s="22">
        <v>3000</v>
      </c>
      <c r="I12" s="22">
        <v>3000</v>
      </c>
      <c r="J12" s="29">
        <v>0</v>
      </c>
    </row>
    <row r="13" spans="1:10" x14ac:dyDescent="0.35">
      <c r="A13" s="10" t="s">
        <v>68</v>
      </c>
      <c r="C13" s="10"/>
      <c r="D13" s="10"/>
      <c r="E13" s="22">
        <v>30000</v>
      </c>
      <c r="F13" s="22">
        <v>30000</v>
      </c>
      <c r="G13" s="22">
        <v>30000</v>
      </c>
      <c r="H13" s="22">
        <v>0</v>
      </c>
      <c r="I13" s="24"/>
      <c r="J13" s="29"/>
    </row>
    <row r="14" spans="1:10" x14ac:dyDescent="0.35">
      <c r="A14" s="10" t="s">
        <v>69</v>
      </c>
      <c r="C14" s="10"/>
      <c r="D14" s="10"/>
      <c r="E14" s="22">
        <v>0</v>
      </c>
      <c r="F14" s="22">
        <v>0</v>
      </c>
      <c r="G14" s="22">
        <v>0</v>
      </c>
      <c r="H14" s="22">
        <v>0</v>
      </c>
      <c r="I14" s="24"/>
      <c r="J14" s="29"/>
    </row>
    <row r="15" spans="1:10" ht="15" thickBot="1" x14ac:dyDescent="0.4">
      <c r="A15" s="10" t="s">
        <v>72</v>
      </c>
      <c r="B15" s="23"/>
      <c r="C15" s="10"/>
      <c r="D15" s="10"/>
      <c r="E15" s="22">
        <v>0</v>
      </c>
      <c r="F15" s="22">
        <v>0</v>
      </c>
      <c r="G15" s="22">
        <v>0</v>
      </c>
      <c r="H15" s="41">
        <v>0</v>
      </c>
      <c r="I15" s="24"/>
      <c r="J15" s="32">
        <v>0</v>
      </c>
    </row>
    <row r="16" spans="1:10" ht="15" thickBot="1" x14ac:dyDescent="0.4">
      <c r="A16" s="48" t="s">
        <v>18</v>
      </c>
      <c r="C16" s="15"/>
      <c r="D16" s="15"/>
      <c r="E16" s="25">
        <f t="shared" ref="E16:F16" si="0">SUM(E11:E15)</f>
        <v>35000</v>
      </c>
      <c r="F16" s="25">
        <f t="shared" si="0"/>
        <v>35000</v>
      </c>
      <c r="G16" s="25">
        <f t="shared" ref="G16:I16" si="1">SUM(G11:G15)</f>
        <v>35000</v>
      </c>
      <c r="H16" s="25">
        <f t="shared" si="1"/>
        <v>5000</v>
      </c>
      <c r="I16" s="25">
        <f t="shared" si="1"/>
        <v>5000</v>
      </c>
      <c r="J16" s="33">
        <v>0</v>
      </c>
    </row>
    <row r="17" spans="1:10" x14ac:dyDescent="0.35">
      <c r="A17" s="15"/>
      <c r="C17" s="10"/>
      <c r="D17" s="10"/>
      <c r="E17" s="24"/>
      <c r="F17" s="24"/>
      <c r="G17" s="24"/>
      <c r="H17" s="24"/>
      <c r="I17" s="24"/>
      <c r="J17" s="30"/>
    </row>
    <row r="18" spans="1:10" ht="18.5" x14ac:dyDescent="0.45">
      <c r="A18" s="11" t="s">
        <v>19</v>
      </c>
      <c r="C18" s="10"/>
      <c r="D18" s="10"/>
      <c r="E18" s="24"/>
      <c r="F18" s="24"/>
      <c r="G18" s="24"/>
      <c r="H18" s="24"/>
      <c r="I18" s="24"/>
      <c r="J18" s="29">
        <v>0</v>
      </c>
    </row>
    <row r="19" spans="1:10" x14ac:dyDescent="0.35">
      <c r="A19" s="10" t="s">
        <v>17</v>
      </c>
      <c r="C19" s="10"/>
      <c r="D19" s="10"/>
      <c r="E19" s="22">
        <v>0</v>
      </c>
      <c r="F19" s="22">
        <v>0</v>
      </c>
      <c r="G19" s="22">
        <v>0</v>
      </c>
      <c r="H19" s="22">
        <v>500</v>
      </c>
      <c r="I19" s="24">
        <v>500</v>
      </c>
      <c r="J19" s="29">
        <v>0</v>
      </c>
    </row>
    <row r="20" spans="1:10" x14ac:dyDescent="0.35">
      <c r="A20" s="10" t="s">
        <v>26</v>
      </c>
      <c r="C20" s="10"/>
      <c r="D20" s="10"/>
      <c r="E20" s="22">
        <v>15000</v>
      </c>
      <c r="F20" s="22">
        <v>15000</v>
      </c>
      <c r="G20" s="22">
        <v>30000</v>
      </c>
      <c r="H20" s="22">
        <v>10000</v>
      </c>
      <c r="I20" s="22">
        <v>1000</v>
      </c>
      <c r="J20" s="30">
        <v>0</v>
      </c>
    </row>
    <row r="21" spans="1:10" x14ac:dyDescent="0.35">
      <c r="A21" s="10" t="s">
        <v>21</v>
      </c>
      <c r="C21" s="10"/>
      <c r="D21" s="10"/>
      <c r="E21" s="22">
        <v>0</v>
      </c>
      <c r="F21" s="22">
        <v>0</v>
      </c>
      <c r="G21" s="22">
        <v>0</v>
      </c>
      <c r="H21" s="24">
        <v>0</v>
      </c>
      <c r="I21" s="24">
        <v>500</v>
      </c>
      <c r="J21" s="29">
        <v>0</v>
      </c>
    </row>
    <row r="22" spans="1:10" x14ac:dyDescent="0.35">
      <c r="A22" s="10" t="s">
        <v>22</v>
      </c>
      <c r="C22" s="10"/>
      <c r="D22" s="10"/>
      <c r="E22" s="22">
        <v>500</v>
      </c>
      <c r="F22" s="22">
        <v>2000</v>
      </c>
      <c r="G22" s="22">
        <v>2000</v>
      </c>
      <c r="H22" s="22">
        <v>3000</v>
      </c>
      <c r="I22" s="22">
        <v>3000</v>
      </c>
      <c r="J22" s="29">
        <v>0</v>
      </c>
    </row>
    <row r="23" spans="1:10" x14ac:dyDescent="0.35">
      <c r="A23" s="10" t="s">
        <v>70</v>
      </c>
      <c r="C23" s="10"/>
      <c r="D23" s="10"/>
      <c r="E23" s="22">
        <v>0</v>
      </c>
      <c r="F23" s="22">
        <v>0</v>
      </c>
      <c r="G23" s="22">
        <v>0</v>
      </c>
      <c r="H23" s="22">
        <v>0</v>
      </c>
      <c r="I23" s="24">
        <v>0</v>
      </c>
      <c r="J23" s="29">
        <v>0</v>
      </c>
    </row>
    <row r="24" spans="1:10" ht="15" thickBot="1" x14ac:dyDescent="0.4">
      <c r="A24" s="18" t="s">
        <v>71</v>
      </c>
      <c r="C24" s="10"/>
      <c r="D24" s="10"/>
      <c r="E24" s="22">
        <v>0</v>
      </c>
      <c r="F24" s="22">
        <v>0</v>
      </c>
      <c r="G24" s="22">
        <v>0</v>
      </c>
      <c r="H24" s="22">
        <v>0</v>
      </c>
      <c r="I24" s="24">
        <v>0</v>
      </c>
      <c r="J24" s="32">
        <v>0</v>
      </c>
    </row>
    <row r="25" spans="1:10" x14ac:dyDescent="0.35">
      <c r="A25" s="15" t="s">
        <v>18</v>
      </c>
      <c r="C25" s="15"/>
      <c r="D25" s="15"/>
      <c r="E25" s="25">
        <f t="shared" ref="E25:F25" si="2">SUM(E19:E24)</f>
        <v>15500</v>
      </c>
      <c r="F25" s="25">
        <f t="shared" si="2"/>
        <v>17000</v>
      </c>
      <c r="G25" s="25">
        <f t="shared" ref="G25:I25" si="3">SUM(G19:G24)</f>
        <v>32000</v>
      </c>
      <c r="H25" s="25">
        <f t="shared" si="3"/>
        <v>13500</v>
      </c>
      <c r="I25" s="25">
        <f t="shared" si="3"/>
        <v>5000</v>
      </c>
      <c r="J25" s="33">
        <v>0</v>
      </c>
    </row>
    <row r="26" spans="1:10" ht="15" thickBot="1" x14ac:dyDescent="0.4">
      <c r="G26" s="24"/>
      <c r="I26" s="40"/>
    </row>
    <row r="27" spans="1:10" x14ac:dyDescent="0.35">
      <c r="I27" s="25"/>
    </row>
    <row r="29" spans="1:10" ht="15" customHeight="1" x14ac:dyDescent="0.35"/>
    <row r="31" spans="1:10" x14ac:dyDescent="0.35">
      <c r="A31" s="10"/>
    </row>
    <row r="37" spans="1:1" ht="18.5" x14ac:dyDescent="0.45">
      <c r="A37" s="11"/>
    </row>
    <row r="38" spans="1:1" ht="18.5" x14ac:dyDescent="0.45">
      <c r="A38" s="11"/>
    </row>
    <row r="39" spans="1:1" x14ac:dyDescent="0.35">
      <c r="A39" s="10"/>
    </row>
    <row r="40" spans="1:1" x14ac:dyDescent="0.35">
      <c r="A40" s="10"/>
    </row>
    <row r="41" spans="1:1" x14ac:dyDescent="0.35">
      <c r="A41" s="10"/>
    </row>
    <row r="44" spans="1:1" ht="15" thickBot="1" x14ac:dyDescent="0.4"/>
    <row r="45" spans="1:1" x14ac:dyDescent="0.35">
      <c r="A45" s="15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</dc:creator>
  <cp:lastModifiedBy>Bo G  Jansson (HDa)</cp:lastModifiedBy>
  <cp:lastPrinted>2022-01-08T17:23:33Z</cp:lastPrinted>
  <dcterms:created xsi:type="dcterms:W3CDTF">2018-03-05T15:11:36Z</dcterms:created>
  <dcterms:modified xsi:type="dcterms:W3CDTF">2022-01-29T09:53:46Z</dcterms:modified>
</cp:coreProperties>
</file>